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2015." sheetId="1" r:id="rId1"/>
  </sheets>
  <definedNames/>
  <calcPr fullCalcOnLoad="1"/>
</workbook>
</file>

<file path=xl/sharedStrings.xml><?xml version="1.0" encoding="utf-8"?>
<sst xmlns="http://schemas.openxmlformats.org/spreadsheetml/2006/main" count="217" uniqueCount="209">
  <si>
    <t>Predmet nabave</t>
  </si>
  <si>
    <t>1.1.</t>
  </si>
  <si>
    <t>1.2.</t>
  </si>
  <si>
    <t>LITERATURA</t>
  </si>
  <si>
    <t>2.1.</t>
  </si>
  <si>
    <t xml:space="preserve">STRUČNO USAVRŠAVANJE ZAPOSLENIKA </t>
  </si>
  <si>
    <t>Procijenjena 
vrijednost 
(bez PDV-a)</t>
  </si>
  <si>
    <t xml:space="preserve">UREDSKI MATERIJAL </t>
  </si>
  <si>
    <t>UREDSKI MATERIJAL I OSTALI MATERIJALNI RASHODI</t>
  </si>
  <si>
    <t xml:space="preserve">OSTALI MATERIJAL ZA POTREBE 
REDOVNOG POSLOVANJA </t>
  </si>
  <si>
    <t>MATERIJAL I SIROVINE</t>
  </si>
  <si>
    <t>NAMIRNICE</t>
  </si>
  <si>
    <t xml:space="preserve">ENERGIJA </t>
  </si>
  <si>
    <t>Odjeljak</t>
  </si>
  <si>
    <t xml:space="preserve">Konto </t>
  </si>
  <si>
    <t xml:space="preserve">MATERIJAL I DIJELOVI ZA TEKUĆE I 
INVESTICIJSKO ODRŽAVANJE </t>
  </si>
  <si>
    <t xml:space="preserve">SITAN INVENTAR </t>
  </si>
  <si>
    <t xml:space="preserve">USLUGE PROMIDŽBE I INFORMIRANJA </t>
  </si>
  <si>
    <t xml:space="preserve">INTELEKTUALNE I OSOBNE USLUGE </t>
  </si>
  <si>
    <t xml:space="preserve">OSTALI NESPOMENUTI RASHODI POSLOVANJA </t>
  </si>
  <si>
    <t xml:space="preserve">REPREZENTACIJA </t>
  </si>
  <si>
    <t xml:space="preserve">ČLANARINE </t>
  </si>
  <si>
    <t xml:space="preserve">OSTALI FINANCIJSKI RASHODI </t>
  </si>
  <si>
    <t xml:space="preserve">BANKARSKE USLUGE I USLUGE PLATNOG PROMETA </t>
  </si>
  <si>
    <t xml:space="preserve">RASHODI ZA NABAVU PROIZVEDENE DUGOTRAJNE IMOVINE </t>
  </si>
  <si>
    <t>4.1.</t>
  </si>
  <si>
    <t>7.1.</t>
  </si>
  <si>
    <t>10.1.</t>
  </si>
  <si>
    <t>11.1.</t>
  </si>
  <si>
    <t>11.2.</t>
  </si>
  <si>
    <t>12.1.</t>
  </si>
  <si>
    <t>15.1.</t>
  </si>
  <si>
    <t>15.2.</t>
  </si>
  <si>
    <t>16.1.</t>
  </si>
  <si>
    <t xml:space="preserve">Postupak i 
način nabave </t>
  </si>
  <si>
    <t>SVEUKUPNO</t>
  </si>
  <si>
    <t xml:space="preserve">RAČUNALNE USLUGE </t>
  </si>
  <si>
    <t xml:space="preserve">REPUBLIKA HRVATSKA </t>
  </si>
  <si>
    <t xml:space="preserve">SLUŽBENA PUTOVANJA </t>
  </si>
  <si>
    <t>Dnevnice za službeni put u zemlji
(stručni seminari, izleti, ekskurzije, škola u prirodi)</t>
  </si>
  <si>
    <t>Naknade za smještaj na službenom putu u zemlji</t>
  </si>
  <si>
    <t>MATERIJAL ZA HIGIJENSKE POTREBE I NJEGU</t>
  </si>
  <si>
    <t>Toalenti papir, papirni ručnici, ubrusi, salvete i ostali materijal za higijenske potrebe i njegu</t>
  </si>
  <si>
    <t>5.2.</t>
  </si>
  <si>
    <t>9.1.</t>
  </si>
  <si>
    <t>9.2.</t>
  </si>
  <si>
    <t>9.3.</t>
  </si>
  <si>
    <t>9.4.</t>
  </si>
  <si>
    <t>9.5.</t>
  </si>
  <si>
    <t>9.6.</t>
  </si>
  <si>
    <t>14.1.</t>
  </si>
  <si>
    <t>14.2.</t>
  </si>
  <si>
    <t>14.3.</t>
  </si>
  <si>
    <t>Osnivač</t>
  </si>
  <si>
    <t>Bagatelna nabava (narudžbenica)</t>
  </si>
  <si>
    <t>2.2.</t>
  </si>
  <si>
    <t>tečajevi</t>
  </si>
  <si>
    <t>seminari, stručni skupovi  (kotizacije)</t>
  </si>
  <si>
    <t>fotokopirni papir</t>
  </si>
  <si>
    <t>pedagoška dokumentacija</t>
  </si>
  <si>
    <t xml:space="preserve">Bagatelna nabava-direktno  (narudžbenice) </t>
  </si>
  <si>
    <t xml:space="preserve">stručni časopisi </t>
  </si>
  <si>
    <t>knjige</t>
  </si>
  <si>
    <t>priručnici</t>
  </si>
  <si>
    <t xml:space="preserve">Bagatelna nabava (ugovor, narudžbenice) </t>
  </si>
  <si>
    <t xml:space="preserve">MATERIJAL  I SREDSTVA ZA ČIŠĆENJE </t>
  </si>
  <si>
    <t>sredstva i materijal za održavanje  čistoće  u školi i sportskoj dvorani  (sapuni, deterdženti, WC osvježivači, kiseline i slično)</t>
  </si>
  <si>
    <t xml:space="preserve">Bagatelna nabava (narudžbenice) </t>
  </si>
  <si>
    <t xml:space="preserve">Bagatelna nabava-direktno  (ugovor, narudžbenica)  </t>
  </si>
  <si>
    <t>električna energija</t>
  </si>
  <si>
    <t>Postupak javne nabave provodi Osječko-baranjska županija
(dalje:Osnivač)</t>
  </si>
  <si>
    <t>lož ulje</t>
  </si>
  <si>
    <t>benzin za motornu kosilicu i trimer za košnju trave</t>
  </si>
  <si>
    <t xml:space="preserve">Bagatelna nabava (narudžbenice, ugovor) </t>
  </si>
  <si>
    <t>toneri za printere i fotokopirne aparate</t>
  </si>
  <si>
    <t xml:space="preserve">Bagatelna nabava (ugovor, narudžbenica) </t>
  </si>
  <si>
    <t>RADNA I ZAŠTITNA ODJEĆA I OBUĆA</t>
  </si>
  <si>
    <t>Bagatelna nabava (ugovor, narudžbenica)</t>
  </si>
  <si>
    <t>Bagatelna nabava-(ugovor, narudžbenica)</t>
  </si>
  <si>
    <t>usluge telefona, telefaksa</t>
  </si>
  <si>
    <t>poštarina</t>
  </si>
  <si>
    <t>USLUGE TELEFONA, POŠTE , PRIJEVOZA</t>
  </si>
  <si>
    <t xml:space="preserve">soboslikarski i ličilački radovi  </t>
  </si>
  <si>
    <t>ostale usluge za komunikaciju i prijevoz</t>
  </si>
  <si>
    <t>KOMUNALNE USLUGE</t>
  </si>
  <si>
    <t>Bagatelna nabava (ugovor)</t>
  </si>
  <si>
    <t>opskrba vodom</t>
  </si>
  <si>
    <t>iznošenje i odvoz smeća</t>
  </si>
  <si>
    <t>dimnjačarske usluge</t>
  </si>
  <si>
    <t>deratizacija i dezinsekcija</t>
  </si>
  <si>
    <t xml:space="preserve">ostale komunalne usluge </t>
  </si>
  <si>
    <t xml:space="preserve">Bagatelna nabava (narudžbenica) </t>
  </si>
  <si>
    <t xml:space="preserve">ZDRAVSTVENE  USLUGE </t>
  </si>
  <si>
    <t>ugovori o djelu</t>
  </si>
  <si>
    <t>ostale računalne usluge</t>
  </si>
  <si>
    <t xml:space="preserve">OSTALE  NESPOMENUTE USLUGE </t>
  </si>
  <si>
    <t>grafičke i štamparske usluge (uvezivanje)</t>
  </si>
  <si>
    <t xml:space="preserve">tuzemne članarine </t>
  </si>
  <si>
    <t>Bagatelna nabava  (narudžbenica)</t>
  </si>
  <si>
    <t>usluge banaka (provizija banke po žiro-računu škole)</t>
  </si>
  <si>
    <t xml:space="preserve"> usluge platnog prometa (Fina, e- kartice)</t>
  </si>
  <si>
    <t>Bagatelna nabava  (ugovor)</t>
  </si>
  <si>
    <t>Bagatelna nabava (ugovor), narudžbenica)</t>
  </si>
  <si>
    <t>ostale usluge održavanja opreme i zgrada</t>
  </si>
  <si>
    <t>obavezni zdravstveni pregled radnika (sanitarni, sistematski)</t>
  </si>
  <si>
    <t>Predsjednik Školskog odbora</t>
  </si>
  <si>
    <t>knjige za knjižnicu</t>
  </si>
  <si>
    <t>KNJIGE U KNJIŽNICI</t>
  </si>
  <si>
    <t>službena , radna i zaštitina odjeća i obuća</t>
  </si>
  <si>
    <t>Financijski 
plan za 
2016.(sa PDV-om)</t>
  </si>
  <si>
    <t>registratori,obarsci,tiskanice i ostalo</t>
  </si>
  <si>
    <t>1.3.</t>
  </si>
  <si>
    <t>Naknade za prijevoz na sl.putu u zemlji</t>
  </si>
  <si>
    <t xml:space="preserve">USLUGE TEKUĆ. I INVEST. ODRŽAVANJA  </t>
  </si>
  <si>
    <t>ostale usluge promidžbe i informiranja</t>
  </si>
  <si>
    <t>reprezentacija (Dan škole, Sveti Savo i dr.)</t>
  </si>
  <si>
    <t>OSTALI NESPOMENUTI RASHODI POSLOVANJA</t>
  </si>
  <si>
    <t>OSTALE NAKNADE ZA ZAPOSLENE</t>
  </si>
  <si>
    <t>naknada za korištenje osobnog automobila</t>
  </si>
  <si>
    <t>3.</t>
  </si>
  <si>
    <t>4.1.1.</t>
  </si>
  <si>
    <t>4.1.2.</t>
  </si>
  <si>
    <t>4.1.3.</t>
  </si>
  <si>
    <t>4.1.4.</t>
  </si>
  <si>
    <t>4.1.5.</t>
  </si>
  <si>
    <t>5.1.</t>
  </si>
  <si>
    <t>5.3.</t>
  </si>
  <si>
    <t>6.1.</t>
  </si>
  <si>
    <t xml:space="preserve">mat.i dijelovi za tekuće i inv.održavanje postrojenja i opreme </t>
  </si>
  <si>
    <t>mat.i dijelovi za tekuće i inv.održavanjezgrade škole</t>
  </si>
  <si>
    <t>19.</t>
  </si>
  <si>
    <t>21.1.</t>
  </si>
  <si>
    <t>Mlijeko i mliječni proizvodi</t>
  </si>
  <si>
    <t>Meso i mesni proizvodi (salame i dr.)</t>
  </si>
  <si>
    <t>Gotovi proizvodi (pizza, hrenovka u tijestu,hamburger,</t>
  </si>
  <si>
    <t xml:space="preserve">Ostali prehrambeni proizvodi </t>
  </si>
  <si>
    <t>Pekarski proizvodi (kruh, peciva)</t>
  </si>
  <si>
    <t>Namazi (pašteta,margarin, čokoladni namazi i dr.)</t>
  </si>
  <si>
    <t>buhtla s čokoladom i dr.)</t>
  </si>
  <si>
    <t>mikrobiloška analiza- brisevi)</t>
  </si>
  <si>
    <t>vodoinstelaterski i električarski radovi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</si>
  <si>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</si>
  <si>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</si>
  <si>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</si>
  <si>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</si>
  <si>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</si>
  <si>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</si>
  <si>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</si>
  <si>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</si>
  <si>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</si>
  <si>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</si>
  <si>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</si>
  <si>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</si>
  <si>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13.1.</t>
  </si>
  <si>
    <t>23.</t>
  </si>
  <si>
    <t>materijal za krečenje,elektromaterijal, vodovodni</t>
  </si>
  <si>
    <t>materijal, vijci, brave, okovi i ostali materijal</t>
  </si>
  <si>
    <t>14.</t>
  </si>
  <si>
    <t>15.</t>
  </si>
  <si>
    <t>16.</t>
  </si>
  <si>
    <t>17.</t>
  </si>
  <si>
    <t>18.</t>
  </si>
  <si>
    <t>20.</t>
  </si>
  <si>
    <t>20.1.</t>
  </si>
  <si>
    <t>10.2.</t>
  </si>
  <si>
    <t>10.3.</t>
  </si>
  <si>
    <t>17.1.</t>
  </si>
  <si>
    <t>17.2.</t>
  </si>
  <si>
    <t>17.3.</t>
  </si>
  <si>
    <t>17.4.</t>
  </si>
  <si>
    <t>17.5.</t>
  </si>
  <si>
    <t>18.2.</t>
  </si>
  <si>
    <t>18.1.</t>
  </si>
  <si>
    <t>19.1.</t>
  </si>
  <si>
    <t>19.2.</t>
  </si>
  <si>
    <t>21.</t>
  </si>
  <si>
    <t>22.</t>
  </si>
  <si>
    <t>22.1.</t>
  </si>
  <si>
    <t>23.1.</t>
  </si>
  <si>
    <t>24.</t>
  </si>
  <si>
    <t>25.</t>
  </si>
  <si>
    <t>26.</t>
  </si>
  <si>
    <t>26.1.</t>
  </si>
  <si>
    <t>ostale intelektualne usluge</t>
  </si>
  <si>
    <t>PRISTOJBE I NAKNADE</t>
  </si>
  <si>
    <t>Javnobiljezničke pristojbe</t>
  </si>
  <si>
    <t>24.1.</t>
  </si>
  <si>
    <t>26.2.</t>
  </si>
  <si>
    <t>27.</t>
  </si>
  <si>
    <t>27.1.</t>
  </si>
  <si>
    <t>OSNOVNA ŠKOLA BIJELO BRDO</t>
  </si>
  <si>
    <t>BIJELO BRDO</t>
  </si>
  <si>
    <t>materijal za nastavu</t>
  </si>
  <si>
    <t>_______________________</t>
  </si>
  <si>
    <t xml:space="preserve">      Đorđe Nešić </t>
  </si>
  <si>
    <t xml:space="preserve">sitan inventar     </t>
  </si>
  <si>
    <t xml:space="preserve">   PLANA NABAVE ZA 2016. GODINU</t>
  </si>
  <si>
    <t>U Bijelom Brdu, 16.12.2015.</t>
  </si>
  <si>
    <t>usluge tekućeg i investicijskog održavanja građevinskih objekata</t>
  </si>
  <si>
    <t>U Plan nabave nisu uvršteni troškovi za ispitna povjerenstva kao ni troškovi za osobu na stručnom osposobljavanju bez zasnivanja radnog odnosa</t>
  </si>
  <si>
    <t xml:space="preserve"> koje imamo u Financijskom planu za 2016. godinu u iznosu od 8.573,00 kn.</t>
  </si>
  <si>
    <t xml:space="preserve">        U Planu nabave sve su usluge , robe i artikli raznovrsni, te se uklapaju u iznos sredstava prema Financijskom planu za 2016. godinu.</t>
  </si>
  <si>
    <t xml:space="preserve">Sredstva za realizaciju ovog Plana osiguravaju se iz županijskog proračuna, općinskog proračuna, vlastitih prihoda i donacija te uplate roditelja </t>
  </si>
  <si>
    <t xml:space="preserve"> za školsku kuhinju.</t>
  </si>
  <si>
    <t>Redni
broj</t>
  </si>
  <si>
    <t>3.1.</t>
  </si>
  <si>
    <t>KLASA:406-01/15-01/11</t>
  </si>
  <si>
    <t>URBROJ:2158/28-15-1</t>
  </si>
  <si>
    <t>Brdu,30.12.2015.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</si>
</sst>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Segoe Script"/>
      <family val="2"/>
    </font>
    <font>
      <b/>
      <sz val="16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1" fillId="35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" fontId="2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3" fillId="36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1" fillId="36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0" fontId="1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16" fontId="1" fillId="0" borderId="10" xfId="0" applyNumberFormat="1" applyFont="1" applyBorder="1" applyAlignment="1">
      <alignment horizontal="right" vertical="top" wrapText="1"/>
    </xf>
    <xf numFmtId="0" fontId="1" fillId="33" borderId="10" xfId="0" applyFont="1" applyFill="1" applyBorder="1" applyAlignment="1">
      <alignment vertical="top"/>
    </xf>
    <xf numFmtId="0" fontId="3" fillId="36" borderId="10" xfId="0" applyFont="1" applyFill="1" applyBorder="1" applyAlignment="1">
      <alignment vertical="top" wrapText="1"/>
    </xf>
    <xf numFmtId="4" fontId="1" fillId="36" borderId="10" xfId="0" applyNumberFormat="1" applyFont="1" applyFill="1" applyBorder="1" applyAlignment="1">
      <alignment wrapText="1"/>
    </xf>
    <xf numFmtId="4" fontId="2" fillId="36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3" fillId="36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wrapText="1"/>
    </xf>
    <xf numFmtId="4" fontId="2" fillId="37" borderId="10" xfId="0" applyNumberFormat="1" applyFont="1" applyFill="1" applyBorder="1" applyAlignment="1">
      <alignment wrapText="1"/>
    </xf>
    <xf numFmtId="4" fontId="2" fillId="37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14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16" fontId="2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/>
    </xf>
    <xf numFmtId="1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6" fontId="2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 horizontal="right" vertical="top"/>
    </xf>
    <xf numFmtId="4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vertical="top"/>
    </xf>
    <xf numFmtId="0" fontId="2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8" borderId="10" xfId="0" applyFont="1" applyFill="1" applyBorder="1" applyAlignment="1">
      <alignment wrapText="1"/>
    </xf>
    <xf numFmtId="0" fontId="1" fillId="38" borderId="10" xfId="0" applyFont="1" applyFill="1" applyBorder="1" applyAlignment="1">
      <alignment/>
    </xf>
    <xf numFmtId="4" fontId="2" fillId="38" borderId="10" xfId="0" applyNumberFormat="1" applyFont="1" applyFill="1" applyBorder="1" applyAlignment="1">
      <alignment wrapText="1"/>
    </xf>
    <xf numFmtId="4" fontId="2" fillId="38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38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4" fontId="27" fillId="0" borderId="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zoomScale="120" zoomScaleNormal="120" zoomScalePageLayoutView="0" workbookViewId="0" topLeftCell="A1">
      <selection activeCell="G3" sqref="G3"/>
    </sheetView>
  </sheetViews>
  <sheetFormatPr defaultColWidth="9.140625" defaultRowHeight="12.75"/>
  <cols>
    <col min="1" max="1" width="6.7109375" style="3" customWidth="1"/>
    <col min="2" max="2" width="8.28125" style="3" customWidth="1"/>
    <col min="3" max="3" width="7.57421875" style="3" customWidth="1"/>
    <col min="4" max="4" width="48.8515625" style="3" customWidth="1"/>
    <col min="5" max="5" width="14.140625" style="24" customWidth="1"/>
    <col min="6" max="6" width="12.140625" style="33" customWidth="1"/>
    <col min="7" max="7" width="13.421875" style="3" customWidth="1"/>
    <col min="8" max="16384" width="9.140625" style="7" customWidth="1"/>
  </cols>
  <sheetData>
    <row r="1" spans="1:3" ht="12.75">
      <c r="A1" s="6" t="s">
        <v>37</v>
      </c>
      <c r="B1" s="6"/>
      <c r="C1" s="6"/>
    </row>
    <row r="2" spans="1:6" ht="13.5">
      <c r="A2" s="6" t="s">
        <v>190</v>
      </c>
      <c r="B2" s="6"/>
      <c r="C2" s="6"/>
      <c r="F2" s="87"/>
    </row>
    <row r="3" spans="1:3" ht="12.75">
      <c r="A3" s="6" t="s">
        <v>191</v>
      </c>
      <c r="B3" s="6"/>
      <c r="C3" s="6"/>
    </row>
    <row r="4" spans="1:3" ht="12.75">
      <c r="A4" s="6"/>
      <c r="B4" s="6"/>
      <c r="C4" s="6"/>
    </row>
    <row r="5" ht="15" customHeight="1">
      <c r="D5" s="76"/>
    </row>
    <row r="6" ht="20.25">
      <c r="D6" s="77" t="s">
        <v>196</v>
      </c>
    </row>
    <row r="9" spans="1:7" ht="51" customHeight="1">
      <c r="A9" s="1" t="s">
        <v>204</v>
      </c>
      <c r="B9" s="1" t="s">
        <v>13</v>
      </c>
      <c r="C9" s="1" t="s">
        <v>14</v>
      </c>
      <c r="D9" s="86" t="s">
        <v>0</v>
      </c>
      <c r="E9" s="13" t="s">
        <v>109</v>
      </c>
      <c r="F9" s="34" t="s">
        <v>6</v>
      </c>
      <c r="G9" s="1" t="s">
        <v>34</v>
      </c>
    </row>
    <row r="10" spans="1:7" ht="23.25" customHeight="1">
      <c r="A10" s="58" t="s">
        <v>141</v>
      </c>
      <c r="B10" s="20">
        <v>3211</v>
      </c>
      <c r="C10" s="20"/>
      <c r="D10" s="20" t="s">
        <v>38</v>
      </c>
      <c r="E10" s="26">
        <f>SUM(E11:E13)</f>
        <v>9201</v>
      </c>
      <c r="F10" s="36">
        <f>SUM(F11:F13)</f>
        <v>9201</v>
      </c>
      <c r="G10" s="23" t="s">
        <v>54</v>
      </c>
    </row>
    <row r="11" spans="1:7" ht="23.25" customHeight="1">
      <c r="A11" s="18" t="s">
        <v>1</v>
      </c>
      <c r="B11" s="19"/>
      <c r="C11" s="21">
        <v>32111</v>
      </c>
      <c r="D11" s="46" t="s">
        <v>39</v>
      </c>
      <c r="E11" s="27">
        <v>3700</v>
      </c>
      <c r="F11" s="35">
        <v>3700</v>
      </c>
      <c r="G11" s="23"/>
    </row>
    <row r="12" spans="1:7" ht="13.5" customHeight="1">
      <c r="A12" s="18" t="s">
        <v>2</v>
      </c>
      <c r="B12" s="19"/>
      <c r="C12" s="21">
        <v>32113</v>
      </c>
      <c r="D12" s="21" t="s">
        <v>40</v>
      </c>
      <c r="E12" s="27">
        <v>1901</v>
      </c>
      <c r="F12" s="35">
        <v>1901</v>
      </c>
      <c r="G12" s="23"/>
    </row>
    <row r="13" spans="1:7" ht="13.5" customHeight="1">
      <c r="A13" s="18" t="s">
        <v>111</v>
      </c>
      <c r="B13" s="19"/>
      <c r="C13" s="21">
        <v>32115</v>
      </c>
      <c r="D13" s="21" t="s">
        <v>112</v>
      </c>
      <c r="E13" s="27">
        <v>3600</v>
      </c>
      <c r="F13" s="35">
        <v>3600</v>
      </c>
      <c r="G13" s="23"/>
    </row>
    <row r="14" spans="1:10" ht="25.5" customHeight="1">
      <c r="A14" s="58" t="s">
        <v>142</v>
      </c>
      <c r="B14" s="9">
        <v>3213</v>
      </c>
      <c r="C14" s="9"/>
      <c r="D14" s="9" t="s">
        <v>5</v>
      </c>
      <c r="E14" s="28">
        <f>SUM(E15:E16)</f>
        <v>10000</v>
      </c>
      <c r="F14" s="28">
        <f>SUM(F15,F16)</f>
        <v>8200</v>
      </c>
      <c r="G14" s="23" t="s">
        <v>54</v>
      </c>
      <c r="J14" s="7">
        <v>7</v>
      </c>
    </row>
    <row r="15" spans="1:7" ht="12.75">
      <c r="A15" s="22" t="s">
        <v>4</v>
      </c>
      <c r="B15" s="1"/>
      <c r="C15" s="10">
        <v>32131</v>
      </c>
      <c r="D15" s="10" t="s">
        <v>57</v>
      </c>
      <c r="E15" s="27">
        <v>7350</v>
      </c>
      <c r="F15" s="35">
        <v>5880</v>
      </c>
      <c r="G15" s="23"/>
    </row>
    <row r="16" spans="1:7" ht="12.75">
      <c r="A16" s="22" t="s">
        <v>55</v>
      </c>
      <c r="B16" s="1"/>
      <c r="C16" s="10">
        <v>32132</v>
      </c>
      <c r="D16" s="10" t="s">
        <v>56</v>
      </c>
      <c r="E16" s="27">
        <v>2650</v>
      </c>
      <c r="F16" s="35">
        <v>2320</v>
      </c>
      <c r="G16" s="23"/>
    </row>
    <row r="17" spans="1:7" ht="13.5">
      <c r="A17" s="47" t="s">
        <v>119</v>
      </c>
      <c r="B17" s="40">
        <v>3214</v>
      </c>
      <c r="C17" s="41"/>
      <c r="D17" s="54" t="s">
        <v>117</v>
      </c>
      <c r="E17" s="36">
        <f>E18</f>
        <v>8700</v>
      </c>
      <c r="F17" s="36">
        <f>F18</f>
        <v>8700</v>
      </c>
      <c r="G17" s="23"/>
    </row>
    <row r="18" spans="1:7" ht="12.75">
      <c r="A18" s="22" t="s">
        <v>205</v>
      </c>
      <c r="B18" s="1"/>
      <c r="C18" s="10">
        <v>32141</v>
      </c>
      <c r="D18" s="10" t="s">
        <v>118</v>
      </c>
      <c r="E18" s="27">
        <v>8700</v>
      </c>
      <c r="F18" s="35">
        <v>8700</v>
      </c>
      <c r="G18" s="23"/>
    </row>
    <row r="19" spans="1:7" ht="26.25" customHeight="1">
      <c r="A19" s="58" t="s">
        <v>143</v>
      </c>
      <c r="B19" s="49">
        <v>3221</v>
      </c>
      <c r="C19" s="49"/>
      <c r="D19" s="49" t="s">
        <v>8</v>
      </c>
      <c r="E19" s="50">
        <f>SUM(E20,E26,E30,E32,E34)</f>
        <v>28780</v>
      </c>
      <c r="F19" s="51">
        <f>SUM(F20:F26,F30,F32,F34)</f>
        <v>33260</v>
      </c>
      <c r="G19" s="23" t="s">
        <v>54</v>
      </c>
    </row>
    <row r="20" spans="1:7" ht="12.75">
      <c r="A20" s="18" t="s">
        <v>25</v>
      </c>
      <c r="B20" s="1"/>
      <c r="C20" s="10">
        <v>32211</v>
      </c>
      <c r="D20" s="18" t="s">
        <v>7</v>
      </c>
      <c r="E20" s="29">
        <f>SUM(E21:E25)</f>
        <v>12280</v>
      </c>
      <c r="F20" s="34">
        <f>SUM(F21:F25)</f>
        <v>9824</v>
      </c>
      <c r="G20" s="23"/>
    </row>
    <row r="21" spans="1:7" ht="15" customHeight="1">
      <c r="A21" s="11" t="s">
        <v>120</v>
      </c>
      <c r="B21" s="10"/>
      <c r="C21" s="10"/>
      <c r="D21" s="18" t="s">
        <v>58</v>
      </c>
      <c r="E21" s="27">
        <v>2000</v>
      </c>
      <c r="F21" s="35">
        <v>1600</v>
      </c>
      <c r="G21" s="82"/>
    </row>
    <row r="22" spans="1:7" ht="13.5" customHeight="1">
      <c r="A22" s="10" t="s">
        <v>121</v>
      </c>
      <c r="B22" s="10"/>
      <c r="C22" s="10"/>
      <c r="D22" s="75" t="s">
        <v>192</v>
      </c>
      <c r="E22" s="27">
        <v>2500</v>
      </c>
      <c r="F22" s="35">
        <v>2000</v>
      </c>
      <c r="G22" s="82"/>
    </row>
    <row r="23" spans="1:7" ht="14.25" customHeight="1">
      <c r="A23" s="10" t="s">
        <v>122</v>
      </c>
      <c r="B23" s="10"/>
      <c r="C23" s="10"/>
      <c r="D23" s="10" t="s">
        <v>74</v>
      </c>
      <c r="E23" s="27">
        <v>2000</v>
      </c>
      <c r="F23" s="35">
        <v>1600</v>
      </c>
      <c r="G23" s="82"/>
    </row>
    <row r="24" spans="1:7" ht="15" customHeight="1">
      <c r="A24" s="10" t="s">
        <v>123</v>
      </c>
      <c r="B24" s="10"/>
      <c r="C24" s="10"/>
      <c r="D24" s="10" t="s">
        <v>110</v>
      </c>
      <c r="E24" s="27">
        <v>780</v>
      </c>
      <c r="F24" s="35">
        <v>624</v>
      </c>
      <c r="G24" s="82"/>
    </row>
    <row r="25" spans="1:7" ht="14.25" customHeight="1">
      <c r="A25" s="10" t="s">
        <v>124</v>
      </c>
      <c r="B25" s="10"/>
      <c r="C25" s="10"/>
      <c r="D25" s="10" t="s">
        <v>59</v>
      </c>
      <c r="E25" s="27">
        <v>5000</v>
      </c>
      <c r="F25" s="35">
        <v>4000</v>
      </c>
      <c r="G25" s="82"/>
    </row>
    <row r="26" spans="1:7" ht="37.5" customHeight="1">
      <c r="A26" s="58" t="s">
        <v>144</v>
      </c>
      <c r="B26" s="1"/>
      <c r="C26" s="10">
        <v>32212</v>
      </c>
      <c r="D26" s="18" t="s">
        <v>3</v>
      </c>
      <c r="E26" s="29">
        <f>SUM(E27:E29)</f>
        <v>4300</v>
      </c>
      <c r="F26" s="34">
        <f>SUM(F27:F29)</f>
        <v>3852</v>
      </c>
      <c r="G26" s="23" t="s">
        <v>60</v>
      </c>
    </row>
    <row r="27" spans="1:7" ht="15" customHeight="1">
      <c r="A27" s="10" t="s">
        <v>125</v>
      </c>
      <c r="B27" s="10"/>
      <c r="C27" s="10"/>
      <c r="D27" s="10" t="s">
        <v>63</v>
      </c>
      <c r="E27" s="27">
        <v>1000</v>
      </c>
      <c r="F27" s="35">
        <v>952</v>
      </c>
      <c r="G27" s="82"/>
    </row>
    <row r="28" spans="1:7" ht="15" customHeight="1">
      <c r="A28" s="10" t="s">
        <v>43</v>
      </c>
      <c r="B28" s="10"/>
      <c r="C28" s="10"/>
      <c r="D28" s="10" t="s">
        <v>61</v>
      </c>
      <c r="E28" s="27">
        <v>2000</v>
      </c>
      <c r="F28" s="35">
        <v>1600</v>
      </c>
      <c r="G28" s="82"/>
    </row>
    <row r="29" spans="1:7" ht="12" customHeight="1">
      <c r="A29" s="10" t="s">
        <v>126</v>
      </c>
      <c r="B29" s="10"/>
      <c r="C29" s="10"/>
      <c r="D29" s="10" t="s">
        <v>62</v>
      </c>
      <c r="E29" s="27">
        <v>1300</v>
      </c>
      <c r="F29" s="35">
        <v>1300</v>
      </c>
      <c r="G29" s="82"/>
    </row>
    <row r="30" spans="1:7" ht="35.25" customHeight="1">
      <c r="A30" s="58" t="s">
        <v>145</v>
      </c>
      <c r="B30" s="1"/>
      <c r="C30" s="10">
        <v>32214</v>
      </c>
      <c r="D30" s="18" t="s">
        <v>65</v>
      </c>
      <c r="E30" s="30">
        <f>E31</f>
        <v>10000</v>
      </c>
      <c r="F30" s="34">
        <f>F31</f>
        <v>8000</v>
      </c>
      <c r="G30" s="23" t="s">
        <v>64</v>
      </c>
    </row>
    <row r="31" spans="1:7" ht="37.5" customHeight="1">
      <c r="A31" s="10" t="s">
        <v>127</v>
      </c>
      <c r="B31" s="10"/>
      <c r="C31" s="10"/>
      <c r="D31" s="10" t="s">
        <v>66</v>
      </c>
      <c r="E31" s="27">
        <v>10000</v>
      </c>
      <c r="F31" s="35">
        <v>8000</v>
      </c>
      <c r="G31" s="82"/>
    </row>
    <row r="32" spans="1:7" ht="22.5" customHeight="1">
      <c r="A32" s="58" t="s">
        <v>146</v>
      </c>
      <c r="B32" s="1"/>
      <c r="C32" s="10">
        <v>32216</v>
      </c>
      <c r="D32" s="18" t="s">
        <v>41</v>
      </c>
      <c r="E32" s="30">
        <f>E33</f>
        <v>1000</v>
      </c>
      <c r="F32" s="37">
        <f>F33</f>
        <v>800</v>
      </c>
      <c r="G32" s="23"/>
    </row>
    <row r="33" spans="1:7" ht="27.75" customHeight="1">
      <c r="A33" s="18" t="s">
        <v>26</v>
      </c>
      <c r="B33" s="1"/>
      <c r="C33" s="10"/>
      <c r="D33" s="18" t="s">
        <v>42</v>
      </c>
      <c r="E33" s="27">
        <v>1000</v>
      </c>
      <c r="F33" s="35">
        <v>800</v>
      </c>
      <c r="G33" s="23"/>
    </row>
    <row r="34" spans="1:7" ht="26.25">
      <c r="A34" s="58" t="s">
        <v>147</v>
      </c>
      <c r="B34" s="10"/>
      <c r="C34" s="10">
        <v>32219</v>
      </c>
      <c r="D34" s="18" t="s">
        <v>9</v>
      </c>
      <c r="E34" s="30">
        <v>1200</v>
      </c>
      <c r="F34" s="37">
        <v>960</v>
      </c>
      <c r="G34" s="82"/>
    </row>
    <row r="35" spans="1:7" ht="47.25" customHeight="1">
      <c r="A35" s="10"/>
      <c r="B35" s="9">
        <v>3222</v>
      </c>
      <c r="C35" s="9"/>
      <c r="D35" s="9" t="s">
        <v>10</v>
      </c>
      <c r="E35" s="28">
        <f>E36</f>
        <v>92000</v>
      </c>
      <c r="F35" s="28">
        <f>F36</f>
        <v>77920</v>
      </c>
      <c r="G35" s="23" t="s">
        <v>68</v>
      </c>
    </row>
    <row r="36" spans="1:7" ht="12.75">
      <c r="A36" s="58" t="s">
        <v>148</v>
      </c>
      <c r="B36" s="10"/>
      <c r="C36" s="18">
        <v>32224</v>
      </c>
      <c r="D36" s="18" t="s">
        <v>11</v>
      </c>
      <c r="E36" s="30">
        <f>SUM(E37:E43)</f>
        <v>92000</v>
      </c>
      <c r="F36" s="34">
        <f>SUM(F37:F43)</f>
        <v>77920</v>
      </c>
      <c r="G36" s="82"/>
    </row>
    <row r="37" spans="1:7" ht="12.75">
      <c r="A37" s="59" t="s">
        <v>44</v>
      </c>
      <c r="B37" s="10"/>
      <c r="C37" s="1"/>
      <c r="D37" s="18" t="s">
        <v>132</v>
      </c>
      <c r="E37" s="27">
        <v>15750</v>
      </c>
      <c r="F37" s="55">
        <v>15000</v>
      </c>
      <c r="G37" s="82"/>
    </row>
    <row r="38" spans="1:7" ht="12.75">
      <c r="A38" s="18" t="s">
        <v>45</v>
      </c>
      <c r="B38" s="10"/>
      <c r="C38" s="1"/>
      <c r="D38" s="18" t="s">
        <v>136</v>
      </c>
      <c r="E38" s="27">
        <v>12600</v>
      </c>
      <c r="F38" s="55">
        <v>12000</v>
      </c>
      <c r="G38" s="82"/>
    </row>
    <row r="39" spans="1:7" ht="12.75">
      <c r="A39" s="10" t="s">
        <v>46</v>
      </c>
      <c r="B39" s="10"/>
      <c r="C39" s="1"/>
      <c r="D39" s="10" t="s">
        <v>133</v>
      </c>
      <c r="E39" s="27">
        <v>7500</v>
      </c>
      <c r="F39" s="35">
        <v>6000</v>
      </c>
      <c r="G39" s="82"/>
    </row>
    <row r="40" spans="1:7" ht="12.75">
      <c r="A40" s="18" t="s">
        <v>47</v>
      </c>
      <c r="B40" s="10"/>
      <c r="C40" s="1"/>
      <c r="D40" s="18" t="s">
        <v>137</v>
      </c>
      <c r="E40" s="27">
        <v>16250</v>
      </c>
      <c r="F40" s="55">
        <v>13000</v>
      </c>
      <c r="G40" s="82"/>
    </row>
    <row r="41" spans="1:7" ht="12.75">
      <c r="A41" s="18" t="s">
        <v>48</v>
      </c>
      <c r="B41" s="10"/>
      <c r="C41" s="1"/>
      <c r="D41" s="18" t="s">
        <v>134</v>
      </c>
      <c r="E41" s="27">
        <v>23025</v>
      </c>
      <c r="F41" s="55">
        <v>18420</v>
      </c>
      <c r="G41" s="82"/>
    </row>
    <row r="42" spans="1:7" ht="12.75">
      <c r="A42" s="17"/>
      <c r="B42" s="10"/>
      <c r="C42" s="1"/>
      <c r="D42" s="18" t="s">
        <v>138</v>
      </c>
      <c r="E42" s="27"/>
      <c r="F42" s="55"/>
      <c r="G42" s="82"/>
    </row>
    <row r="43" spans="1:7" ht="12.75">
      <c r="A43" s="10" t="s">
        <v>49</v>
      </c>
      <c r="B43" s="10"/>
      <c r="C43" s="1"/>
      <c r="D43" s="18" t="s">
        <v>135</v>
      </c>
      <c r="E43" s="27">
        <v>16875</v>
      </c>
      <c r="F43" s="35">
        <v>13500</v>
      </c>
      <c r="G43" s="82"/>
    </row>
    <row r="44" spans="1:7" ht="21" customHeight="1">
      <c r="A44" s="60" t="s">
        <v>149</v>
      </c>
      <c r="B44" s="9">
        <v>3223</v>
      </c>
      <c r="C44" s="9"/>
      <c r="D44" s="9" t="s">
        <v>12</v>
      </c>
      <c r="E44" s="28">
        <f>SUM(E45:E47)</f>
        <v>392000</v>
      </c>
      <c r="F44" s="28">
        <f>SUM(F45:F47)</f>
        <v>313600</v>
      </c>
      <c r="G44" s="23"/>
    </row>
    <row r="45" spans="1:7" ht="70.5" customHeight="1">
      <c r="A45" s="18" t="s">
        <v>27</v>
      </c>
      <c r="B45" s="10"/>
      <c r="C45" s="10">
        <v>32231</v>
      </c>
      <c r="D45" s="10" t="s">
        <v>69</v>
      </c>
      <c r="E45" s="27">
        <v>44000</v>
      </c>
      <c r="F45" s="35">
        <v>35200</v>
      </c>
      <c r="G45" s="23" t="s">
        <v>70</v>
      </c>
    </row>
    <row r="46" spans="1:7" ht="14.25" customHeight="1">
      <c r="A46" s="18" t="s">
        <v>164</v>
      </c>
      <c r="B46" s="10"/>
      <c r="C46" s="10">
        <v>32234</v>
      </c>
      <c r="D46" s="10" t="s">
        <v>71</v>
      </c>
      <c r="E46" s="27">
        <v>345800</v>
      </c>
      <c r="F46" s="35">
        <v>276640</v>
      </c>
      <c r="G46" s="23" t="s">
        <v>53</v>
      </c>
    </row>
    <row r="47" spans="1:7" ht="12.75">
      <c r="A47" s="18" t="s">
        <v>165</v>
      </c>
      <c r="B47" s="10"/>
      <c r="C47" s="10">
        <v>322341</v>
      </c>
      <c r="D47" s="10" t="s">
        <v>72</v>
      </c>
      <c r="E47" s="27">
        <v>2200</v>
      </c>
      <c r="F47" s="35">
        <v>1760</v>
      </c>
      <c r="G47" s="82"/>
    </row>
    <row r="48" spans="1:7" ht="36" customHeight="1">
      <c r="A48" s="60" t="s">
        <v>150</v>
      </c>
      <c r="B48" s="62">
        <v>3224</v>
      </c>
      <c r="C48" s="9"/>
      <c r="D48" s="9" t="s">
        <v>15</v>
      </c>
      <c r="E48" s="28">
        <f>SUM(E49:E52)</f>
        <v>4600</v>
      </c>
      <c r="F48" s="28">
        <f>SUM(F49:F52)</f>
        <v>3680</v>
      </c>
      <c r="G48" s="23" t="s">
        <v>73</v>
      </c>
    </row>
    <row r="49" spans="1:7" ht="12.75">
      <c r="A49" s="18" t="s">
        <v>28</v>
      </c>
      <c r="B49" s="1"/>
      <c r="C49" s="10">
        <v>32241</v>
      </c>
      <c r="D49" s="18" t="s">
        <v>129</v>
      </c>
      <c r="E49" s="29"/>
      <c r="F49" s="34"/>
      <c r="G49" s="23"/>
    </row>
    <row r="50" spans="1:7" ht="12.75">
      <c r="A50" s="10"/>
      <c r="B50" s="10"/>
      <c r="C50" s="10"/>
      <c r="D50" s="10" t="s">
        <v>155</v>
      </c>
      <c r="E50" s="27">
        <v>3000</v>
      </c>
      <c r="F50" s="35">
        <v>2400</v>
      </c>
      <c r="G50" s="82"/>
    </row>
    <row r="51" spans="1:7" ht="12.75">
      <c r="A51" s="10"/>
      <c r="B51" s="10"/>
      <c r="C51" s="10"/>
      <c r="D51" s="10" t="s">
        <v>156</v>
      </c>
      <c r="E51" s="27"/>
      <c r="F51" s="35"/>
      <c r="G51" s="82"/>
    </row>
    <row r="52" spans="1:7" ht="13.5" customHeight="1">
      <c r="A52" s="10" t="s">
        <v>29</v>
      </c>
      <c r="B52" s="10"/>
      <c r="C52" s="10">
        <v>32242</v>
      </c>
      <c r="D52" s="10" t="s">
        <v>128</v>
      </c>
      <c r="E52" s="27">
        <v>1600</v>
      </c>
      <c r="F52" s="35">
        <v>1280</v>
      </c>
      <c r="G52" s="82"/>
    </row>
    <row r="53" spans="1:7" ht="35.25" customHeight="1">
      <c r="A53" s="63" t="s">
        <v>151</v>
      </c>
      <c r="B53" s="48">
        <v>3225</v>
      </c>
      <c r="C53" s="4"/>
      <c r="D53" s="9" t="s">
        <v>16</v>
      </c>
      <c r="E53" s="28">
        <f>E54</f>
        <v>5000</v>
      </c>
      <c r="F53" s="38">
        <f>F54</f>
        <v>4000</v>
      </c>
      <c r="G53" s="23" t="s">
        <v>75</v>
      </c>
    </row>
    <row r="54" spans="1:7" ht="12.75">
      <c r="A54" s="64" t="s">
        <v>30</v>
      </c>
      <c r="B54" s="2"/>
      <c r="C54" s="2">
        <v>32251</v>
      </c>
      <c r="D54" s="2" t="s">
        <v>195</v>
      </c>
      <c r="E54" s="27">
        <v>5000</v>
      </c>
      <c r="F54" s="31">
        <v>4000</v>
      </c>
      <c r="G54" s="83"/>
    </row>
    <row r="55" spans="1:7" ht="23.25" customHeight="1">
      <c r="A55" s="58" t="s">
        <v>152</v>
      </c>
      <c r="B55" s="40">
        <v>3227</v>
      </c>
      <c r="C55" s="41"/>
      <c r="D55" s="20" t="s">
        <v>76</v>
      </c>
      <c r="E55" s="30">
        <f>E56</f>
        <v>1500</v>
      </c>
      <c r="F55" s="37">
        <f>F56</f>
        <v>1200</v>
      </c>
      <c r="G55" s="23" t="s">
        <v>67</v>
      </c>
    </row>
    <row r="56" spans="1:7" ht="12.75">
      <c r="A56" s="64" t="s">
        <v>153</v>
      </c>
      <c r="B56" s="2"/>
      <c r="C56" s="2">
        <v>32271</v>
      </c>
      <c r="D56" s="15" t="s">
        <v>108</v>
      </c>
      <c r="E56" s="27">
        <v>1500</v>
      </c>
      <c r="F56" s="31">
        <v>1200</v>
      </c>
      <c r="G56" s="23"/>
    </row>
    <row r="57" spans="1:7" ht="38.25" customHeight="1">
      <c r="A57" s="65" t="s">
        <v>157</v>
      </c>
      <c r="B57" s="48">
        <v>3231</v>
      </c>
      <c r="C57" s="4"/>
      <c r="D57" s="48" t="s">
        <v>81</v>
      </c>
      <c r="E57" s="28">
        <f>SUM(E58:E60)</f>
        <v>11000</v>
      </c>
      <c r="F57" s="38">
        <f>SUM(F58:F60)</f>
        <v>9076</v>
      </c>
      <c r="G57" s="23" t="s">
        <v>78</v>
      </c>
    </row>
    <row r="58" spans="1:7" ht="12.75">
      <c r="A58" s="64" t="s">
        <v>50</v>
      </c>
      <c r="B58" s="2"/>
      <c r="C58" s="2">
        <v>32311</v>
      </c>
      <c r="D58" s="2" t="s">
        <v>79</v>
      </c>
      <c r="E58" s="27">
        <v>9000</v>
      </c>
      <c r="F58" s="31">
        <v>7276</v>
      </c>
      <c r="G58" s="83"/>
    </row>
    <row r="59" spans="1:7" ht="12.75">
      <c r="A59" s="66" t="s">
        <v>51</v>
      </c>
      <c r="B59" s="2"/>
      <c r="C59" s="2">
        <v>32313</v>
      </c>
      <c r="D59" s="2" t="s">
        <v>80</v>
      </c>
      <c r="E59" s="27">
        <v>1000</v>
      </c>
      <c r="F59" s="31">
        <v>1000</v>
      </c>
      <c r="G59" s="83"/>
    </row>
    <row r="60" spans="1:7" ht="12.75">
      <c r="A60" s="66" t="s">
        <v>52</v>
      </c>
      <c r="B60" s="2"/>
      <c r="C60" s="2">
        <v>32319</v>
      </c>
      <c r="D60" s="2" t="s">
        <v>83</v>
      </c>
      <c r="E60" s="27">
        <v>1000</v>
      </c>
      <c r="F60" s="31">
        <v>800</v>
      </c>
      <c r="G60" s="83"/>
    </row>
    <row r="61" spans="1:7" ht="39.75" customHeight="1">
      <c r="A61" s="63" t="s">
        <v>158</v>
      </c>
      <c r="B61" s="48">
        <v>3232</v>
      </c>
      <c r="C61" s="4"/>
      <c r="D61" s="48" t="s">
        <v>113</v>
      </c>
      <c r="E61" s="28">
        <f>SUM(E62:E65)</f>
        <v>25000</v>
      </c>
      <c r="F61" s="38">
        <f>SUM(F62:F65)</f>
        <v>20000</v>
      </c>
      <c r="G61" s="23" t="s">
        <v>78</v>
      </c>
    </row>
    <row r="62" spans="1:7" ht="12.75">
      <c r="A62" s="67" t="s">
        <v>31</v>
      </c>
      <c r="B62" s="2"/>
      <c r="C62" s="2">
        <v>32321</v>
      </c>
      <c r="D62" s="2" t="s">
        <v>198</v>
      </c>
      <c r="E62" s="27">
        <v>5000</v>
      </c>
      <c r="F62" s="31">
        <v>4000</v>
      </c>
      <c r="G62" s="83"/>
    </row>
    <row r="63" spans="1:7" ht="12.75">
      <c r="A63" s="61"/>
      <c r="B63" s="2"/>
      <c r="C63" s="2"/>
      <c r="D63" s="2" t="s">
        <v>82</v>
      </c>
      <c r="E63" s="27"/>
      <c r="F63" s="31"/>
      <c r="G63" s="83"/>
    </row>
    <row r="64" spans="1:7" ht="12.75">
      <c r="A64" s="2"/>
      <c r="B64" s="2"/>
      <c r="C64" s="2"/>
      <c r="D64" s="2" t="s">
        <v>140</v>
      </c>
      <c r="E64" s="27"/>
      <c r="F64" s="31"/>
      <c r="G64" s="83"/>
    </row>
    <row r="65" spans="1:7" ht="17.25" customHeight="1">
      <c r="A65" s="69" t="s">
        <v>32</v>
      </c>
      <c r="B65" s="42"/>
      <c r="C65" s="43">
        <v>32322</v>
      </c>
      <c r="D65" s="44" t="s">
        <v>103</v>
      </c>
      <c r="E65" s="56">
        <v>20000</v>
      </c>
      <c r="F65" s="57">
        <v>16000</v>
      </c>
      <c r="G65" s="23"/>
    </row>
    <row r="66" spans="1:7" ht="37.5" customHeight="1">
      <c r="A66" s="63" t="s">
        <v>159</v>
      </c>
      <c r="B66" s="48">
        <v>3233</v>
      </c>
      <c r="C66" s="5"/>
      <c r="D66" s="48" t="s">
        <v>17</v>
      </c>
      <c r="E66" s="28">
        <f>E67</f>
        <v>110</v>
      </c>
      <c r="F66" s="38">
        <f>F67</f>
        <v>88</v>
      </c>
      <c r="G66" s="23" t="s">
        <v>91</v>
      </c>
    </row>
    <row r="67" spans="1:7" ht="12.75">
      <c r="A67" s="68" t="s">
        <v>33</v>
      </c>
      <c r="B67" s="2"/>
      <c r="C67" s="2">
        <v>32339</v>
      </c>
      <c r="D67" s="2" t="s">
        <v>114</v>
      </c>
      <c r="E67" s="27">
        <v>110</v>
      </c>
      <c r="F67" s="31">
        <v>88</v>
      </c>
      <c r="G67" s="83"/>
    </row>
    <row r="68" spans="1:7" ht="24" customHeight="1">
      <c r="A68" s="63" t="s">
        <v>160</v>
      </c>
      <c r="B68" s="48">
        <v>3234</v>
      </c>
      <c r="C68" s="4"/>
      <c r="D68" s="48" t="s">
        <v>84</v>
      </c>
      <c r="E68" s="28">
        <f>SUM(E69:E73)</f>
        <v>34465</v>
      </c>
      <c r="F68" s="38">
        <f>SUM(F69:F73)</f>
        <v>30693</v>
      </c>
      <c r="G68" s="23" t="s">
        <v>85</v>
      </c>
    </row>
    <row r="69" spans="1:7" ht="12.75">
      <c r="A69" s="68" t="s">
        <v>166</v>
      </c>
      <c r="B69" s="2"/>
      <c r="C69" s="2">
        <v>32341</v>
      </c>
      <c r="D69" s="2" t="s">
        <v>86</v>
      </c>
      <c r="E69" s="27">
        <v>7000</v>
      </c>
      <c r="F69" s="31">
        <v>3980</v>
      </c>
      <c r="G69" s="83"/>
    </row>
    <row r="70" spans="1:7" ht="12.75">
      <c r="A70" s="68" t="s">
        <v>167</v>
      </c>
      <c r="B70" s="2"/>
      <c r="C70" s="2">
        <v>32342</v>
      </c>
      <c r="D70" s="2" t="s">
        <v>87</v>
      </c>
      <c r="E70" s="27">
        <v>2812</v>
      </c>
      <c r="F70" s="31">
        <v>2250</v>
      </c>
      <c r="G70" s="83"/>
    </row>
    <row r="71" spans="1:7" ht="12.75">
      <c r="A71" s="68" t="s">
        <v>168</v>
      </c>
      <c r="B71" s="2"/>
      <c r="C71" s="2">
        <v>32343</v>
      </c>
      <c r="D71" s="2" t="s">
        <v>89</v>
      </c>
      <c r="E71" s="27">
        <v>750</v>
      </c>
      <c r="F71" s="31">
        <v>600</v>
      </c>
      <c r="G71" s="83"/>
    </row>
    <row r="72" spans="1:7" ht="12.75">
      <c r="A72" s="68" t="s">
        <v>169</v>
      </c>
      <c r="B72" s="2"/>
      <c r="C72" s="2">
        <v>32344</v>
      </c>
      <c r="D72" s="2" t="s">
        <v>88</v>
      </c>
      <c r="E72" s="27">
        <v>200</v>
      </c>
      <c r="F72" s="31">
        <v>160</v>
      </c>
      <c r="G72" s="83"/>
    </row>
    <row r="73" spans="1:7" ht="12.75">
      <c r="A73" s="68" t="s">
        <v>170</v>
      </c>
      <c r="B73" s="2"/>
      <c r="C73" s="2">
        <v>32349</v>
      </c>
      <c r="D73" s="2" t="s">
        <v>90</v>
      </c>
      <c r="E73" s="27">
        <v>23703</v>
      </c>
      <c r="F73" s="31">
        <v>23703</v>
      </c>
      <c r="G73" s="83"/>
    </row>
    <row r="74" spans="1:7" ht="38.25" customHeight="1">
      <c r="A74" s="63" t="s">
        <v>161</v>
      </c>
      <c r="B74" s="48">
        <v>3236</v>
      </c>
      <c r="C74" s="5"/>
      <c r="D74" s="48" t="s">
        <v>92</v>
      </c>
      <c r="E74" s="28">
        <f>SUM(E75:E76)</f>
        <v>8617</v>
      </c>
      <c r="F74" s="38">
        <f>SUM(F75:F76)</f>
        <v>8317</v>
      </c>
      <c r="G74" s="23" t="s">
        <v>75</v>
      </c>
    </row>
    <row r="75" spans="1:7" ht="12.75">
      <c r="A75" s="70" t="s">
        <v>172</v>
      </c>
      <c r="B75" s="2"/>
      <c r="C75" s="2">
        <v>32361</v>
      </c>
      <c r="D75" s="2" t="s">
        <v>104</v>
      </c>
      <c r="E75" s="27">
        <v>7117</v>
      </c>
      <c r="F75" s="31">
        <v>7117</v>
      </c>
      <c r="G75" s="83"/>
    </row>
    <row r="76" spans="1:7" ht="12.75">
      <c r="A76" s="68" t="s">
        <v>171</v>
      </c>
      <c r="B76" s="2"/>
      <c r="C76" s="2">
        <v>32363</v>
      </c>
      <c r="D76" s="2" t="s">
        <v>139</v>
      </c>
      <c r="E76" s="27">
        <v>1500</v>
      </c>
      <c r="F76" s="31">
        <v>1200</v>
      </c>
      <c r="G76" s="83"/>
    </row>
    <row r="77" spans="1:7" ht="35.25" customHeight="1">
      <c r="A77" s="65" t="s">
        <v>130</v>
      </c>
      <c r="B77" s="48">
        <v>3237</v>
      </c>
      <c r="C77" s="4"/>
      <c r="D77" s="48" t="s">
        <v>18</v>
      </c>
      <c r="E77" s="28">
        <f>SUM(E78:E79)</f>
        <v>6548</v>
      </c>
      <c r="F77" s="38">
        <f>SUM(F78:F79)</f>
        <v>2400</v>
      </c>
      <c r="G77" s="23" t="s">
        <v>77</v>
      </c>
    </row>
    <row r="78" spans="1:7" ht="12.75">
      <c r="A78" s="68" t="s">
        <v>173</v>
      </c>
      <c r="B78" s="2"/>
      <c r="C78" s="2">
        <v>32372</v>
      </c>
      <c r="D78" s="2" t="s">
        <v>93</v>
      </c>
      <c r="E78" s="27">
        <v>3548</v>
      </c>
      <c r="F78" s="31"/>
      <c r="G78" s="83"/>
    </row>
    <row r="79" spans="1:7" ht="12.75">
      <c r="A79" s="68" t="s">
        <v>174</v>
      </c>
      <c r="B79" s="2"/>
      <c r="C79" s="2">
        <v>32379</v>
      </c>
      <c r="D79" s="2" t="s">
        <v>183</v>
      </c>
      <c r="E79" s="27">
        <v>3000</v>
      </c>
      <c r="F79" s="31">
        <v>2400</v>
      </c>
      <c r="G79" s="83"/>
    </row>
    <row r="80" spans="1:7" ht="28.5" customHeight="1">
      <c r="A80" s="65" t="s">
        <v>162</v>
      </c>
      <c r="B80" s="48">
        <v>3238</v>
      </c>
      <c r="C80" s="4"/>
      <c r="D80" s="48" t="s">
        <v>36</v>
      </c>
      <c r="E80" s="28">
        <f>E81</f>
        <v>6000</v>
      </c>
      <c r="F80" s="38">
        <f>F81</f>
        <v>4800</v>
      </c>
      <c r="G80" s="23" t="s">
        <v>85</v>
      </c>
    </row>
    <row r="81" spans="1:7" ht="12.75">
      <c r="A81" s="68" t="s">
        <v>163</v>
      </c>
      <c r="B81" s="2"/>
      <c r="C81" s="2">
        <v>32389</v>
      </c>
      <c r="D81" s="2" t="s">
        <v>94</v>
      </c>
      <c r="E81" s="27">
        <v>6000</v>
      </c>
      <c r="F81" s="31">
        <v>4800</v>
      </c>
      <c r="G81" s="83"/>
    </row>
    <row r="82" spans="1:7" ht="37.5" customHeight="1">
      <c r="A82" s="65" t="s">
        <v>175</v>
      </c>
      <c r="B82" s="48">
        <v>3239</v>
      </c>
      <c r="C82" s="4"/>
      <c r="D82" s="48" t="s">
        <v>95</v>
      </c>
      <c r="E82" s="28">
        <f>E83</f>
        <v>2010</v>
      </c>
      <c r="F82" s="38">
        <f>F83</f>
        <v>1608</v>
      </c>
      <c r="G82" s="23" t="s">
        <v>98</v>
      </c>
    </row>
    <row r="83" spans="1:7" ht="12.75">
      <c r="A83" s="68" t="s">
        <v>131</v>
      </c>
      <c r="B83" s="2"/>
      <c r="C83" s="2">
        <v>32391</v>
      </c>
      <c r="D83" s="2" t="s">
        <v>96</v>
      </c>
      <c r="E83" s="27">
        <v>2010</v>
      </c>
      <c r="F83" s="31">
        <v>1608</v>
      </c>
      <c r="G83" s="23"/>
    </row>
    <row r="84" spans="1:7" ht="13.5">
      <c r="A84" s="12"/>
      <c r="B84" s="14"/>
      <c r="C84" s="14"/>
      <c r="D84" s="14" t="s">
        <v>19</v>
      </c>
      <c r="E84" s="28"/>
      <c r="F84" s="38"/>
      <c r="G84" s="83"/>
    </row>
    <row r="85" spans="1:7" ht="33.75">
      <c r="A85" s="63" t="s">
        <v>176</v>
      </c>
      <c r="B85" s="48">
        <v>3293</v>
      </c>
      <c r="C85" s="4"/>
      <c r="D85" s="48" t="s">
        <v>20</v>
      </c>
      <c r="E85" s="28">
        <f>E86</f>
        <v>3000</v>
      </c>
      <c r="F85" s="38">
        <f>F86</f>
        <v>2400</v>
      </c>
      <c r="G85" s="23" t="s">
        <v>75</v>
      </c>
    </row>
    <row r="86" spans="1:7" ht="12.75">
      <c r="A86" s="68" t="s">
        <v>177</v>
      </c>
      <c r="B86" s="2"/>
      <c r="C86" s="2">
        <v>32931</v>
      </c>
      <c r="D86" s="2" t="s">
        <v>115</v>
      </c>
      <c r="E86" s="27">
        <v>3000</v>
      </c>
      <c r="F86" s="31">
        <v>2400</v>
      </c>
      <c r="G86" s="83"/>
    </row>
    <row r="87" spans="1:7" ht="34.5" customHeight="1">
      <c r="A87" s="65" t="s">
        <v>154</v>
      </c>
      <c r="B87" s="48">
        <v>3294</v>
      </c>
      <c r="C87" s="4"/>
      <c r="D87" s="48" t="s">
        <v>21</v>
      </c>
      <c r="E87" s="28">
        <f>E88</f>
        <v>1000</v>
      </c>
      <c r="F87" s="38">
        <f>F88</f>
        <v>800</v>
      </c>
      <c r="G87" s="23" t="s">
        <v>102</v>
      </c>
    </row>
    <row r="88" spans="1:7" ht="12.75">
      <c r="A88" s="68" t="s">
        <v>178</v>
      </c>
      <c r="B88" s="2"/>
      <c r="C88" s="2">
        <v>32941</v>
      </c>
      <c r="D88" s="2" t="s">
        <v>97</v>
      </c>
      <c r="E88" s="27">
        <v>1000</v>
      </c>
      <c r="F88" s="31">
        <v>800</v>
      </c>
      <c r="G88" s="83"/>
    </row>
    <row r="89" spans="1:7" ht="35.25" customHeight="1">
      <c r="A89" s="63" t="s">
        <v>179</v>
      </c>
      <c r="B89" s="74">
        <v>3295</v>
      </c>
      <c r="C89" s="45"/>
      <c r="D89" s="74" t="s">
        <v>184</v>
      </c>
      <c r="E89" s="36">
        <f>E90</f>
        <v>320</v>
      </c>
      <c r="F89" s="72">
        <f>F90</f>
        <v>256</v>
      </c>
      <c r="G89" s="23" t="s">
        <v>102</v>
      </c>
    </row>
    <row r="90" spans="1:7" ht="12.75">
      <c r="A90" s="68" t="s">
        <v>186</v>
      </c>
      <c r="B90" s="2"/>
      <c r="C90" s="2">
        <v>32953</v>
      </c>
      <c r="D90" s="2" t="s">
        <v>185</v>
      </c>
      <c r="E90" s="27">
        <v>320</v>
      </c>
      <c r="F90" s="31">
        <v>256</v>
      </c>
      <c r="G90" s="83"/>
    </row>
    <row r="91" spans="1:7" ht="13.5">
      <c r="A91" s="63" t="s">
        <v>180</v>
      </c>
      <c r="B91" s="53">
        <v>3299</v>
      </c>
      <c r="C91" s="53"/>
      <c r="D91" s="52" t="s">
        <v>116</v>
      </c>
      <c r="E91" s="36">
        <v>8787</v>
      </c>
      <c r="F91" s="72">
        <v>7029</v>
      </c>
      <c r="G91" s="83"/>
    </row>
    <row r="92" spans="1:7" ht="13.5">
      <c r="A92" s="2"/>
      <c r="B92" s="14"/>
      <c r="C92" s="14"/>
      <c r="D92" s="14" t="s">
        <v>22</v>
      </c>
      <c r="E92" s="27"/>
      <c r="F92" s="31"/>
      <c r="G92" s="83"/>
    </row>
    <row r="93" spans="1:7" ht="27.75" customHeight="1">
      <c r="A93" s="63" t="s">
        <v>181</v>
      </c>
      <c r="B93" s="48">
        <v>3431</v>
      </c>
      <c r="C93" s="4"/>
      <c r="D93" s="48" t="s">
        <v>23</v>
      </c>
      <c r="E93" s="28">
        <f>SUM(E94:E95)</f>
        <v>3060</v>
      </c>
      <c r="F93" s="38">
        <f>SUM(F94:F95)</f>
        <v>2910</v>
      </c>
      <c r="G93" s="23" t="s">
        <v>101</v>
      </c>
    </row>
    <row r="94" spans="1:7" ht="12.75">
      <c r="A94" s="67" t="s">
        <v>182</v>
      </c>
      <c r="B94" s="2"/>
      <c r="C94" s="2">
        <v>34311</v>
      </c>
      <c r="D94" s="2" t="s">
        <v>99</v>
      </c>
      <c r="E94" s="27">
        <v>2310</v>
      </c>
      <c r="F94" s="31">
        <v>2310</v>
      </c>
      <c r="G94" s="83"/>
    </row>
    <row r="95" spans="1:7" ht="12.75">
      <c r="A95" s="69" t="s">
        <v>187</v>
      </c>
      <c r="B95" s="2"/>
      <c r="C95" s="2">
        <v>34312</v>
      </c>
      <c r="D95" s="2" t="s">
        <v>100</v>
      </c>
      <c r="E95" s="27">
        <v>750</v>
      </c>
      <c r="F95" s="31">
        <v>600</v>
      </c>
      <c r="G95" s="83"/>
    </row>
    <row r="96" spans="1:7" ht="27" customHeight="1">
      <c r="A96" s="63"/>
      <c r="B96" s="79"/>
      <c r="C96" s="79"/>
      <c r="D96" s="78" t="s">
        <v>24</v>
      </c>
      <c r="E96" s="80"/>
      <c r="F96" s="81"/>
      <c r="G96" s="84"/>
    </row>
    <row r="97" spans="1:7" ht="24" customHeight="1">
      <c r="A97" s="71" t="s">
        <v>188</v>
      </c>
      <c r="B97" s="74">
        <v>4241</v>
      </c>
      <c r="C97" s="45"/>
      <c r="D97" s="73" t="s">
        <v>107</v>
      </c>
      <c r="E97" s="36">
        <f>E98</f>
        <v>540</v>
      </c>
      <c r="F97" s="72">
        <f>F98</f>
        <v>540</v>
      </c>
      <c r="G97" s="23" t="s">
        <v>91</v>
      </c>
    </row>
    <row r="98" spans="1:7" ht="12.75">
      <c r="A98" s="68" t="s">
        <v>189</v>
      </c>
      <c r="B98" s="2"/>
      <c r="C98" s="2">
        <v>42411</v>
      </c>
      <c r="D98" s="2" t="s">
        <v>106</v>
      </c>
      <c r="E98" s="27">
        <v>540</v>
      </c>
      <c r="F98" s="31">
        <v>540</v>
      </c>
      <c r="G98" s="83"/>
    </row>
    <row r="99" spans="1:7" ht="12.75">
      <c r="A99" s="12"/>
      <c r="B99" s="2"/>
      <c r="C99" s="2"/>
      <c r="D99" s="2"/>
      <c r="E99" s="27"/>
      <c r="F99" s="31"/>
      <c r="G99" s="83"/>
    </row>
    <row r="100" spans="1:7" ht="12.75">
      <c r="A100" s="16"/>
      <c r="B100" s="16"/>
      <c r="C100" s="16"/>
      <c r="D100" s="16" t="s">
        <v>35</v>
      </c>
      <c r="E100" s="32">
        <f>SUM(E10+E17+E19+E14+E35+E44+E48+E53+E55+E57+E61+E66+E68+E74+E77+E80+E82+E85+E87+E89+E91+E93+E97)</f>
        <v>662238</v>
      </c>
      <c r="F100" s="32">
        <f>SUM(F10+F17+F19+F14+F35+F44+F48+F53+F55+F57+F61+F66-F68+F74+F77+F80+F82+F85+F87+F89+F91+F93+F97)</f>
        <v>489292</v>
      </c>
      <c r="G100" s="85"/>
    </row>
    <row r="102" spans="1:7" ht="13.5">
      <c r="A102" s="89" t="s">
        <v>201</v>
      </c>
      <c r="B102" s="89"/>
      <c r="C102" s="89"/>
      <c r="D102" s="89"/>
      <c r="E102" s="89"/>
      <c r="F102" s="89"/>
      <c r="G102" s="89"/>
    </row>
    <row r="103" spans="1:7" ht="13.5">
      <c r="A103" s="89" t="s">
        <v>199</v>
      </c>
      <c r="B103" s="89"/>
      <c r="C103" s="89"/>
      <c r="D103" s="89"/>
      <c r="E103" s="89"/>
      <c r="F103" s="89"/>
      <c r="G103" s="89"/>
    </row>
    <row r="104" spans="1:7" ht="13.5">
      <c r="A104" s="89" t="s">
        <v>200</v>
      </c>
      <c r="B104" s="89"/>
      <c r="C104" s="89"/>
      <c r="D104" s="89"/>
      <c r="E104" s="89"/>
      <c r="F104" s="89"/>
      <c r="G104" s="89"/>
    </row>
    <row r="105" spans="1:7" ht="13.5">
      <c r="A105" s="90" t="s">
        <v>202</v>
      </c>
      <c r="B105" s="90"/>
      <c r="C105" s="90"/>
      <c r="D105" s="90"/>
      <c r="E105" s="89"/>
      <c r="F105" s="91"/>
      <c r="G105" s="90"/>
    </row>
    <row r="106" spans="1:7" ht="13.5">
      <c r="A106" s="90" t="s">
        <v>203</v>
      </c>
      <c r="B106" s="92"/>
      <c r="C106" s="92"/>
      <c r="D106" s="92"/>
      <c r="E106" s="93"/>
      <c r="F106" s="94"/>
      <c r="G106" s="92"/>
    </row>
    <row r="107" spans="2:7" ht="12.75">
      <c r="B107" s="8"/>
      <c r="C107" s="8"/>
      <c r="D107" s="8"/>
      <c r="E107" s="25"/>
      <c r="F107" s="39"/>
      <c r="G107" s="8"/>
    </row>
    <row r="108" spans="2:7" ht="13.5">
      <c r="B108" s="95"/>
      <c r="C108" s="95"/>
      <c r="D108" s="92"/>
      <c r="E108" s="93"/>
      <c r="F108" s="96"/>
      <c r="G108" s="95"/>
    </row>
    <row r="109" spans="1:7" ht="13.5">
      <c r="A109" s="88"/>
      <c r="B109" s="90" t="s">
        <v>206</v>
      </c>
      <c r="C109" s="90"/>
      <c r="D109" s="90"/>
      <c r="E109" s="93"/>
      <c r="F109" s="94"/>
      <c r="G109" s="92"/>
    </row>
    <row r="110" spans="1:7" ht="13.5">
      <c r="A110" s="88"/>
      <c r="B110" s="90" t="s">
        <v>207</v>
      </c>
      <c r="C110" s="90"/>
      <c r="D110" s="90"/>
      <c r="E110" s="89"/>
      <c r="F110" s="91"/>
      <c r="G110" s="90"/>
    </row>
    <row r="111" spans="1:7" ht="13.5">
      <c r="A111" s="88"/>
      <c r="B111" s="90"/>
      <c r="C111" s="90"/>
      <c r="D111" s="90"/>
      <c r="E111" s="89"/>
      <c r="F111" s="91" t="s">
        <v>105</v>
      </c>
      <c r="G111" s="90"/>
    </row>
    <row r="112" spans="2:7" ht="13.5">
      <c r="B112" s="92"/>
      <c r="C112" s="92"/>
      <c r="D112" s="92"/>
      <c r="E112" s="89"/>
      <c r="F112" s="91"/>
      <c r="G112" s="90"/>
    </row>
    <row r="113" spans="2:7" ht="13.5">
      <c r="B113" s="90" t="s">
        <v>197</v>
      </c>
      <c r="C113" s="90" t="s">
        <v>208</v>
      </c>
      <c r="D113" s="92"/>
      <c r="E113" s="89"/>
      <c r="F113" s="91" t="s">
        <v>193</v>
      </c>
      <c r="G113" s="90"/>
    </row>
    <row r="114" spans="1:7" ht="13.5">
      <c r="A114" s="8"/>
      <c r="B114" s="92"/>
      <c r="C114" s="92"/>
      <c r="D114" s="92"/>
      <c r="E114" s="89"/>
      <c r="F114" s="91" t="s">
        <v>194</v>
      </c>
      <c r="G114" s="90"/>
    </row>
    <row r="115" spans="2:7" ht="13.5">
      <c r="B115" s="90"/>
      <c r="C115" s="90"/>
      <c r="D115" s="90"/>
      <c r="E115" s="89"/>
      <c r="F115" s="91"/>
      <c r="G115" s="90"/>
    </row>
  </sheetData>
  <sheetProtection/>
  <printOptions/>
  <pageMargins left="0.7086614173228346" right="0.7086614173228346" top="0.7480314960629921" bottom="0.7480314960629921" header="0.31496062992125984" footer="0.31496062992125984"/>
  <pageSetup fitToHeight="3" fitToWidth="1" horizontalDpi="600" verticalDpi="600" orientation="portrait" paperSize="9" scale="64" r:id="rId1"/>
  <rowBreaks count="1" manualBreakCount="1">
    <brk id="60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Korisnik</cp:lastModifiedBy>
  <cp:lastPrinted>2015-12-17T11:19:01Z</cp:lastPrinted>
  <dcterms:created xsi:type="dcterms:W3CDTF">2010-12-28T11:59:48Z</dcterms:created>
  <dcterms:modified xsi:type="dcterms:W3CDTF">2015-12-30T07:56:10Z</dcterms:modified>
  <cp:category/>
  <cp:version/>
  <cp:contentType/>
  <cp:contentStatus/>
</cp:coreProperties>
</file>